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6-source data 1/"/>
    </mc:Choice>
  </mc:AlternateContent>
  <bookViews>
    <workbookView xWindow="780" yWindow="1005" windowWidth="27645" windowHeight="16020"/>
  </bookViews>
  <sheets>
    <sheet name="Sheet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<sst xmlns="http://schemas.openxmlformats.org/spreadsheetml/2006/main" count="59" uniqueCount="21">
  <si>
    <t>Figure 6E</t>
  </si>
  <si>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</si>
  <si>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</si>
  <si>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</si>
  <si>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</si>
  <si>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</si>
  <si>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</si>
  <si>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</si>
  <si>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</si>
  <si>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</si>
  <si>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</si>
  <si>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</si>
  <si>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pSO169</t>
  </si>
  <si>
    <t>No BofA</t>
  </si>
  <si>
    <t>pSO165</t>
  </si>
  <si>
    <t>pSO234</t>
  </si>
  <si>
    <t>BofA</t>
  </si>
  <si>
    <t>pSO79</t>
  </si>
  <si>
    <t>Cys-less</t>
  </si>
  <si>
    <t>Ratios</t>
  </si>
  <si>
    <r>
      <t>MBP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Calibri"/>
        <family val="2"/>
        <scheme val="minor"/>
      </rPr>
      <t>27BofA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</si>
</sst>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6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5" fillId="0" borderId="2" xfId="0" applyFont="1" applyBorder="1"/>
    <xf numFmtId="0" fontId="5" fillId="0" borderId="7" xfId="0" applyFont="1" applyBorder="1"/>
    <xf numFmtId="0" fontId="5" fillId="0" borderId="1" xfId="0" applyFont="1" applyBorder="1"/>
    <xf numFmtId="0" fontId="5" fillId="0" borderId="3" xfId="0" applyFont="1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0" fillId="0" borderId="10" xfId="0" applyBorder="1"/>
    <xf numFmtId="0" fontId="0" fillId="0" borderId="11" xfId="0" applyBorder="1" applyAlignment="1">
      <alignment horizontal="left"/>
    </xf>
    <xf numFmtId="0" fontId="0" fillId="0" borderId="0" xfId="0" applyFont="1" applyFill="1" applyBorder="1" applyAlignment="1">
      <alignment horizontal="right" wrapText="1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6" xfId="0" applyBorder="1"/>
    <xf numFmtId="0" fontId="0" fillId="0" borderId="12" xfId="0" applyBorder="1"/>
    <xf numFmtId="0" fontId="0" fillId="0" borderId="13" xfId="0" applyBorder="1"/>
    <xf numFmtId="0" fontId="6" fillId="0" borderId="0" xfId="0" applyFont="1"/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omplex%20Ratios%20v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olenic/Desktop/BofA%20manucript/Data/Complex%20Ratios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  <sheetName val="Supplemental"/>
    </sheetNames>
    <sheetDataSet>
      <sheetData sheetId="0">
        <row r="111">
          <cell r="B111">
            <v>15</v>
          </cell>
        </row>
        <row r="112">
          <cell r="B112">
            <v>0.1150221412130347</v>
          </cell>
          <cell r="C112">
            <v>0.10248246312267152</v>
          </cell>
          <cell r="D112">
            <v>0.13023674615843667</v>
          </cell>
          <cell r="E112">
            <v>0.10851594105409547</v>
          </cell>
          <cell r="F112">
            <v>0.16545138365348855</v>
          </cell>
          <cell r="G112">
            <v>0.11868524681626801</v>
          </cell>
          <cell r="H112">
            <v>0.21668746280392015</v>
          </cell>
          <cell r="I112">
            <v>0.15006429815172767</v>
          </cell>
        </row>
        <row r="113">
          <cell r="B113">
            <v>4.9436638126240474E-2</v>
          </cell>
          <cell r="C113">
            <v>2.794996913240928E-2</v>
          </cell>
          <cell r="D113">
            <v>4.5254330033336308E-2</v>
          </cell>
          <cell r="E113">
            <v>2.1581842338962282E-2</v>
          </cell>
          <cell r="F113">
            <v>5.8629134047977788E-2</v>
          </cell>
          <cell r="G113">
            <v>5.1943931429653832E-2</v>
          </cell>
          <cell r="H113">
            <v>4.9539686593345865E-2</v>
          </cell>
          <cell r="I113">
            <v>5.1533930989121755E-2</v>
          </cell>
        </row>
        <row r="114">
          <cell r="B114">
            <v>4.105800378949942E-2</v>
          </cell>
          <cell r="C114">
            <v>5.4004067582421197E-2</v>
          </cell>
          <cell r="D114">
            <v>4.3686214079099436E-2</v>
          </cell>
          <cell r="E114">
            <v>3.6097147484016802E-2</v>
          </cell>
          <cell r="F114">
            <v>5.498162864222849E-2</v>
          </cell>
          <cell r="G114">
            <v>2.541896466754005E-2</v>
          </cell>
          <cell r="H114">
            <v>6.1926738932304291E-2</v>
          </cell>
          <cell r="I114">
            <v>4.4755947933099012E-2</v>
          </cell>
        </row>
        <row r="115">
          <cell r="B115">
            <v>8.5743821718458988E-3</v>
          </cell>
          <cell r="C115">
            <v>4.2626768763894297E-3</v>
          </cell>
          <cell r="D115">
            <v>2.2664777025015906E-3</v>
          </cell>
          <cell r="E115">
            <v>1.0039501057011227E-2</v>
          </cell>
          <cell r="F115">
            <v>1.360179465786329E-2</v>
          </cell>
          <cell r="G115">
            <v>7.5397779648110298E-3</v>
          </cell>
          <cell r="H115">
            <v>1.0460301507537689E-2</v>
          </cell>
          <cell r="I115">
            <v>4.1347775327539244E-3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workbookViewId="0">
      <selection activeCell="B18" sqref="B18"/>
    </sheetView>
  </sheetViews>
  <sheetFormatPr defaultColWidth="11" defaultRowHeight="15.75" x14ac:dyDescent="0.25"/>
  <cols>
    <col min="1" max="1" width="11.875" customWidth="1"/>
    <col min="2" max="2" width="12" customWidth="1"/>
  </cols>
  <sheetData>
    <row r="1" spans="1:34" ht="21" x14ac:dyDescent="0.35">
      <c r="A1" s="1" t="s">
        <v>0</v>
      </c>
      <c r="B1" s="1"/>
      <c r="C1" s="1"/>
    </row>
    <row r="2" spans="1:34" ht="21" x14ac:dyDescent="0.35">
      <c r="A2" s="1"/>
      <c r="B2" s="1"/>
      <c r="C2" s="25" t="s">
        <v>1</v>
      </c>
      <c r="D2" s="26"/>
      <c r="E2" s="26"/>
      <c r="F2" s="26"/>
      <c r="G2" s="26"/>
      <c r="H2" s="26"/>
      <c r="I2" s="26"/>
      <c r="J2" s="27"/>
      <c r="K2" s="25" t="s">
        <v>2</v>
      </c>
      <c r="L2" s="26"/>
      <c r="M2" s="26"/>
      <c r="N2" s="26"/>
      <c r="O2" s="26"/>
      <c r="P2" s="26"/>
      <c r="Q2" s="26"/>
      <c r="R2" s="27"/>
      <c r="S2" s="28" t="s">
        <v>3</v>
      </c>
      <c r="T2" s="23"/>
      <c r="U2" s="23"/>
      <c r="V2" s="23"/>
      <c r="W2" s="23"/>
      <c r="X2" s="23"/>
      <c r="Y2" s="23"/>
      <c r="Z2" s="24"/>
      <c r="AA2" s="22" t="s">
        <v>4</v>
      </c>
      <c r="AB2" s="23"/>
      <c r="AC2" s="23"/>
      <c r="AD2" s="23"/>
      <c r="AE2" s="23"/>
      <c r="AF2" s="23"/>
      <c r="AG2" s="23"/>
      <c r="AH2" s="24"/>
    </row>
    <row r="3" spans="1:34" ht="18.75" x14ac:dyDescent="0.3">
      <c r="C3" s="25" t="s">
        <v>5</v>
      </c>
      <c r="D3" s="26"/>
      <c r="E3" s="26"/>
      <c r="F3" s="27"/>
      <c r="G3" s="25" t="s">
        <v>6</v>
      </c>
      <c r="H3" s="26"/>
      <c r="I3" s="26"/>
      <c r="J3" s="27"/>
      <c r="K3" s="25" t="s">
        <v>5</v>
      </c>
      <c r="L3" s="26"/>
      <c r="M3" s="26"/>
      <c r="N3" s="27"/>
      <c r="O3" s="25" t="s">
        <v>6</v>
      </c>
      <c r="P3" s="26"/>
      <c r="Q3" s="26"/>
      <c r="R3" s="27"/>
      <c r="S3" s="28" t="s">
        <v>5</v>
      </c>
      <c r="T3" s="23"/>
      <c r="U3" s="23"/>
      <c r="V3" s="24"/>
      <c r="W3" s="22" t="s">
        <v>6</v>
      </c>
      <c r="X3" s="23"/>
      <c r="Y3" s="23"/>
      <c r="Z3" s="24"/>
      <c r="AA3" s="22" t="s">
        <v>5</v>
      </c>
      <c r="AB3" s="23"/>
      <c r="AC3" s="23"/>
      <c r="AD3" s="24"/>
      <c r="AE3" s="22" t="s">
        <v>6</v>
      </c>
      <c r="AF3" s="23"/>
      <c r="AG3" s="23"/>
      <c r="AH3" s="24"/>
    </row>
    <row r="4" spans="1:34" ht="18.75" x14ac:dyDescent="0.3">
      <c r="A4" s="2" t="s">
        <v>7</v>
      </c>
      <c r="B4" s="2"/>
      <c r="C4" s="3" t="s">
        <v>8</v>
      </c>
      <c r="D4" s="4" t="s">
        <v>9</v>
      </c>
      <c r="E4" s="4" t="s">
        <v>10</v>
      </c>
      <c r="F4" s="5" t="s">
        <v>11</v>
      </c>
      <c r="G4" s="3" t="s">
        <v>8</v>
      </c>
      <c r="H4" s="4" t="s">
        <v>9</v>
      </c>
      <c r="I4" s="4" t="s">
        <v>10</v>
      </c>
      <c r="J4" s="5" t="s">
        <v>11</v>
      </c>
      <c r="K4" s="3" t="s">
        <v>8</v>
      </c>
      <c r="L4" s="4" t="s">
        <v>9</v>
      </c>
      <c r="M4" s="4" t="s">
        <v>10</v>
      </c>
      <c r="N4" s="5" t="s">
        <v>11</v>
      </c>
      <c r="O4" s="3" t="s">
        <v>8</v>
      </c>
      <c r="P4" s="4" t="s">
        <v>9</v>
      </c>
      <c r="Q4" s="4" t="s">
        <v>10</v>
      </c>
      <c r="R4" s="5" t="s">
        <v>11</v>
      </c>
      <c r="S4" s="3" t="s">
        <v>8</v>
      </c>
      <c r="T4" s="6" t="s">
        <v>9</v>
      </c>
      <c r="U4" s="6" t="s">
        <v>10</v>
      </c>
      <c r="V4" s="7" t="s">
        <v>11</v>
      </c>
      <c r="W4" s="8" t="s">
        <v>8</v>
      </c>
      <c r="X4" s="6" t="s">
        <v>9</v>
      </c>
      <c r="Y4" s="6" t="s">
        <v>10</v>
      </c>
      <c r="Z4" s="7" t="s">
        <v>11</v>
      </c>
      <c r="AA4" s="8" t="s">
        <v>8</v>
      </c>
      <c r="AB4" s="6" t="s">
        <v>9</v>
      </c>
      <c r="AC4" s="6" t="s">
        <v>10</v>
      </c>
      <c r="AD4" s="9" t="s">
        <v>11</v>
      </c>
      <c r="AE4" s="8" t="s">
        <v>8</v>
      </c>
      <c r="AF4" s="6" t="s">
        <v>9</v>
      </c>
      <c r="AG4" s="6" t="s">
        <v>10</v>
      </c>
      <c r="AH4" s="9" t="s">
        <v>11</v>
      </c>
    </row>
    <row r="5" spans="1:34" x14ac:dyDescent="0.25">
      <c r="A5" s="10" t="s">
        <v>12</v>
      </c>
      <c r="B5" s="11" t="s">
        <v>13</v>
      </c>
      <c r="C5" s="12">
        <v>1033662</v>
      </c>
      <c r="D5" s="12">
        <v>7233933</v>
      </c>
      <c r="E5" s="12">
        <v>719040</v>
      </c>
      <c r="F5" s="13">
        <f t="shared" ref="F5:F8" si="0">(C5/(D5+E5+C5))</f>
        <v>0.1150221412130347</v>
      </c>
      <c r="G5" s="12">
        <v>1028192</v>
      </c>
      <c r="H5" s="12">
        <v>7963208</v>
      </c>
      <c r="I5" s="12">
        <v>1041458</v>
      </c>
      <c r="J5" s="13">
        <f>(G5/(+H5+I5+G5))</f>
        <v>0.10248246312267152</v>
      </c>
      <c r="K5" s="12">
        <v>1235220</v>
      </c>
      <c r="L5" s="12">
        <v>7521360</v>
      </c>
      <c r="M5" s="12">
        <v>727840</v>
      </c>
      <c r="N5" s="13">
        <f t="shared" ref="N5:N8" si="1">(K5/(L5+M5+K5))</f>
        <v>0.13023674615843667</v>
      </c>
      <c r="O5" s="12">
        <v>1148600</v>
      </c>
      <c r="P5" s="12">
        <v>8112620</v>
      </c>
      <c r="Q5" s="12">
        <v>1323400</v>
      </c>
      <c r="R5" s="13">
        <f t="shared" ref="R5:R8" si="2">(O5/(P5+Q5+O5))</f>
        <v>0.10851594105409547</v>
      </c>
      <c r="S5" s="12">
        <v>1810556</v>
      </c>
      <c r="T5" s="12">
        <v>8121146</v>
      </c>
      <c r="U5" s="12">
        <v>1011428</v>
      </c>
      <c r="V5" s="13">
        <f t="shared" ref="V5:V8" si="3">(S5/(T5+U5+S5))</f>
        <v>0.16545138365348855</v>
      </c>
      <c r="W5" s="12">
        <v>695191</v>
      </c>
      <c r="X5" s="12">
        <v>4483031</v>
      </c>
      <c r="Y5" s="12">
        <v>679212</v>
      </c>
      <c r="Z5" s="13">
        <f t="shared" ref="Z5:Z8" si="4">(W5/(X5+Y5+W5))</f>
        <v>0.11868524681626801</v>
      </c>
      <c r="AA5" s="12">
        <v>2788980</v>
      </c>
      <c r="AB5" s="12">
        <v>8525780</v>
      </c>
      <c r="AC5" s="12">
        <v>1556220</v>
      </c>
      <c r="AD5" s="13">
        <f t="shared" ref="AD5:AD8" si="5">(AA5/(AB5+AC5+AA5))</f>
        <v>0.21668746280392015</v>
      </c>
      <c r="AE5" s="12">
        <v>1503020</v>
      </c>
      <c r="AF5" s="12">
        <v>7104980</v>
      </c>
      <c r="AG5" s="12">
        <v>1407840</v>
      </c>
      <c r="AH5" s="13">
        <f t="shared" ref="AH5:AH8" si="6">(AE5/(AF5+AG5+AE5))</f>
        <v>0.15006429815172767</v>
      </c>
    </row>
    <row r="6" spans="1:34" x14ac:dyDescent="0.25">
      <c r="A6" s="13" t="s">
        <v>14</v>
      </c>
      <c r="B6" s="14" t="s">
        <v>20</v>
      </c>
      <c r="C6" s="12">
        <v>325300</v>
      </c>
      <c r="D6" s="12">
        <v>5276000</v>
      </c>
      <c r="E6" s="12">
        <v>978840</v>
      </c>
      <c r="F6" s="13">
        <f t="shared" si="0"/>
        <v>4.9436638126240474E-2</v>
      </c>
      <c r="G6" s="12">
        <v>145420</v>
      </c>
      <c r="H6" s="12">
        <v>4408954</v>
      </c>
      <c r="I6" s="12">
        <v>648494</v>
      </c>
      <c r="J6" s="13">
        <f t="shared" ref="J6:J8" si="7">(G6/(+H6+I6+G6))</f>
        <v>2.794996913240928E-2</v>
      </c>
      <c r="K6" s="12">
        <v>221559</v>
      </c>
      <c r="L6" s="12">
        <v>3687653</v>
      </c>
      <c r="M6" s="12">
        <v>986651</v>
      </c>
      <c r="N6" s="13">
        <f t="shared" si="1"/>
        <v>4.5254330033336308E-2</v>
      </c>
      <c r="O6" s="12">
        <v>119130</v>
      </c>
      <c r="P6" s="12">
        <v>4623840</v>
      </c>
      <c r="Q6" s="12">
        <v>776948</v>
      </c>
      <c r="R6" s="13">
        <f t="shared" si="2"/>
        <v>2.1581842338962282E-2</v>
      </c>
      <c r="S6" s="12">
        <v>358688</v>
      </c>
      <c r="T6" s="12">
        <v>4285754</v>
      </c>
      <c r="U6" s="12">
        <v>1473472</v>
      </c>
      <c r="V6" s="13">
        <f t="shared" si="3"/>
        <v>5.8629134047977788E-2</v>
      </c>
      <c r="W6" s="12">
        <v>208411</v>
      </c>
      <c r="X6" s="12">
        <v>3241305</v>
      </c>
      <c r="Y6" s="12">
        <v>562514</v>
      </c>
      <c r="Z6" s="13">
        <f t="shared" si="4"/>
        <v>5.1943931429653832E-2</v>
      </c>
      <c r="AA6" s="12">
        <v>260326</v>
      </c>
      <c r="AB6" s="12">
        <v>3606548</v>
      </c>
      <c r="AC6" s="12">
        <v>1388024</v>
      </c>
      <c r="AD6" s="13">
        <f t="shared" si="5"/>
        <v>4.9539686593345865E-2</v>
      </c>
      <c r="AE6" s="12">
        <v>229254</v>
      </c>
      <c r="AF6" s="12">
        <v>3511580</v>
      </c>
      <c r="AG6" s="12">
        <v>707769</v>
      </c>
      <c r="AH6" s="13">
        <f t="shared" si="6"/>
        <v>5.1533930989121755E-2</v>
      </c>
    </row>
    <row r="7" spans="1:34" x14ac:dyDescent="0.25">
      <c r="A7" s="13" t="s">
        <v>15</v>
      </c>
      <c r="B7" s="14" t="s">
        <v>16</v>
      </c>
      <c r="C7" s="12">
        <v>145098</v>
      </c>
      <c r="D7" s="12">
        <v>2845260</v>
      </c>
      <c r="E7" s="12">
        <v>543618</v>
      </c>
      <c r="F7" s="13">
        <f t="shared" si="0"/>
        <v>4.105800378949942E-2</v>
      </c>
      <c r="G7" s="12">
        <v>361020</v>
      </c>
      <c r="H7" s="12">
        <v>4655486</v>
      </c>
      <c r="I7" s="12">
        <v>1668546</v>
      </c>
      <c r="J7" s="13">
        <f t="shared" si="7"/>
        <v>5.4004067582421197E-2</v>
      </c>
      <c r="K7" s="15">
        <v>281001</v>
      </c>
      <c r="L7" s="15">
        <v>4487133</v>
      </c>
      <c r="M7" s="15">
        <v>1664124</v>
      </c>
      <c r="N7" s="13">
        <f t="shared" si="1"/>
        <v>4.3686214079099436E-2</v>
      </c>
      <c r="O7" s="12">
        <v>325261</v>
      </c>
      <c r="P7" s="12">
        <v>6240151</v>
      </c>
      <c r="Q7" s="12">
        <v>2445300</v>
      </c>
      <c r="R7" s="13">
        <f t="shared" si="2"/>
        <v>3.6097147484016802E-2</v>
      </c>
      <c r="S7" s="15">
        <v>244511</v>
      </c>
      <c r="T7" s="15">
        <v>2942530</v>
      </c>
      <c r="U7" s="15">
        <v>1260099</v>
      </c>
      <c r="V7" s="13">
        <f t="shared" si="3"/>
        <v>5.498162864222849E-2</v>
      </c>
      <c r="W7" s="12">
        <v>195016</v>
      </c>
      <c r="X7" s="12">
        <v>5623791</v>
      </c>
      <c r="Y7" s="12">
        <v>1853260</v>
      </c>
      <c r="Z7" s="13">
        <f t="shared" si="4"/>
        <v>2.541896466754005E-2</v>
      </c>
      <c r="AA7" s="15">
        <v>364059</v>
      </c>
      <c r="AB7" s="15">
        <v>3241856</v>
      </c>
      <c r="AC7" s="15">
        <v>2272951</v>
      </c>
      <c r="AD7" s="13">
        <f t="shared" si="5"/>
        <v>6.1926738932304291E-2</v>
      </c>
      <c r="AE7" s="12">
        <v>368714</v>
      </c>
      <c r="AF7" s="12">
        <v>5208261</v>
      </c>
      <c r="AG7" s="12">
        <v>2661349</v>
      </c>
      <c r="AH7" s="13">
        <f t="shared" si="6"/>
        <v>4.4755947933099012E-2</v>
      </c>
    </row>
    <row r="8" spans="1:34" x14ac:dyDescent="0.25">
      <c r="A8" s="13" t="s">
        <v>17</v>
      </c>
      <c r="B8" s="14" t="s">
        <v>18</v>
      </c>
      <c r="C8" s="12">
        <v>87406</v>
      </c>
      <c r="D8" s="12">
        <v>9556734</v>
      </c>
      <c r="E8" s="12">
        <v>549714</v>
      </c>
      <c r="F8" s="13">
        <f t="shared" si="0"/>
        <v>8.5743821718458988E-3</v>
      </c>
      <c r="G8" s="12">
        <v>38052</v>
      </c>
      <c r="H8" s="12">
        <v>8265453</v>
      </c>
      <c r="I8" s="12">
        <v>623280</v>
      </c>
      <c r="J8" s="13">
        <f t="shared" si="7"/>
        <v>4.262676876389428E-3</v>
      </c>
      <c r="K8" s="12">
        <v>18260</v>
      </c>
      <c r="L8" s="12">
        <v>7380384</v>
      </c>
      <c r="M8" s="12">
        <v>657910</v>
      </c>
      <c r="N8" s="13">
        <f t="shared" si="1"/>
        <v>2.2664777025015906E-3</v>
      </c>
      <c r="O8" s="12">
        <v>75096</v>
      </c>
      <c r="P8" s="12">
        <v>6794277</v>
      </c>
      <c r="Q8" s="12">
        <v>610680</v>
      </c>
      <c r="R8" s="13">
        <f t="shared" si="2"/>
        <v>1.0039501057011227E-2</v>
      </c>
      <c r="S8" s="12">
        <v>118797</v>
      </c>
      <c r="T8" s="12">
        <v>7898562</v>
      </c>
      <c r="U8" s="12">
        <v>716562</v>
      </c>
      <c r="V8" s="13">
        <f t="shared" si="3"/>
        <v>1.360179465786329E-2</v>
      </c>
      <c r="W8" s="12">
        <v>63210</v>
      </c>
      <c r="X8" s="12">
        <v>7498974</v>
      </c>
      <c r="Y8" s="12">
        <v>821352</v>
      </c>
      <c r="Z8" s="13">
        <f t="shared" si="4"/>
        <v>7.5397779648110298E-3</v>
      </c>
      <c r="AA8" s="12">
        <v>85866</v>
      </c>
      <c r="AB8" s="12">
        <v>7523626</v>
      </c>
      <c r="AC8" s="12">
        <v>599258</v>
      </c>
      <c r="AD8" s="13">
        <f t="shared" si="5"/>
        <v>1.0460301507537689E-2</v>
      </c>
      <c r="AE8" s="12">
        <v>44880</v>
      </c>
      <c r="AF8" s="12">
        <v>9155938</v>
      </c>
      <c r="AG8" s="12">
        <v>1653454</v>
      </c>
      <c r="AH8" s="13">
        <f t="shared" si="6"/>
        <v>4.1347775327539244E-3</v>
      </c>
    </row>
    <row r="11" spans="1:34" x14ac:dyDescent="0.25">
      <c r="B11" s="16" t="s">
        <v>19</v>
      </c>
    </row>
    <row r="12" spans="1:34" x14ac:dyDescent="0.25">
      <c r="A12" s="17"/>
      <c r="B12" s="18">
        <v>15</v>
      </c>
      <c r="C12" s="18">
        <v>15</v>
      </c>
      <c r="D12" s="18">
        <v>30</v>
      </c>
      <c r="E12" s="18">
        <v>30</v>
      </c>
      <c r="F12" s="18">
        <v>45</v>
      </c>
      <c r="G12" s="18">
        <v>45</v>
      </c>
      <c r="H12" s="18">
        <v>60</v>
      </c>
      <c r="I12" s="18">
        <v>60</v>
      </c>
    </row>
    <row r="13" spans="1:34" x14ac:dyDescent="0.25">
      <c r="A13" s="11" t="s">
        <v>13</v>
      </c>
      <c r="B13" s="19">
        <v>0.1150221412130347</v>
      </c>
      <c r="C13">
        <v>0.10248246312267152</v>
      </c>
      <c r="D13">
        <v>0.13023674615843667</v>
      </c>
      <c r="E13">
        <v>0.10851594105409547</v>
      </c>
      <c r="F13">
        <v>0.16545138365348855</v>
      </c>
      <c r="G13">
        <v>0.11868524681626801</v>
      </c>
      <c r="H13">
        <v>0.21668746280392015</v>
      </c>
      <c r="I13">
        <v>0.15006429815172767</v>
      </c>
    </row>
    <row r="14" spans="1:34" x14ac:dyDescent="0.25">
      <c r="A14" s="14" t="s">
        <v>20</v>
      </c>
      <c r="B14" s="20">
        <v>4.9436638126240474E-2</v>
      </c>
      <c r="C14">
        <v>2.794996913240928E-2</v>
      </c>
      <c r="D14">
        <v>4.5254330033336308E-2</v>
      </c>
      <c r="E14">
        <v>2.1581842338962282E-2</v>
      </c>
      <c r="F14">
        <v>5.8629134047977788E-2</v>
      </c>
      <c r="G14">
        <v>5.1943931429653832E-2</v>
      </c>
      <c r="H14">
        <v>4.9539686593345865E-2</v>
      </c>
      <c r="I14">
        <v>5.1533930989121755E-2</v>
      </c>
    </row>
    <row r="15" spans="1:34" x14ac:dyDescent="0.25">
      <c r="A15" s="14" t="s">
        <v>16</v>
      </c>
      <c r="B15" s="20">
        <v>4.105800378949942E-2</v>
      </c>
      <c r="C15">
        <v>5.4004067582421197E-2</v>
      </c>
      <c r="D15">
        <v>4.3686214079099436E-2</v>
      </c>
      <c r="E15">
        <v>3.6097147484016802E-2</v>
      </c>
      <c r="F15">
        <v>5.498162864222849E-2</v>
      </c>
      <c r="G15">
        <v>2.541896466754005E-2</v>
      </c>
      <c r="H15">
        <v>6.1926738932304291E-2</v>
      </c>
      <c r="I15">
        <v>4.4755947933099012E-2</v>
      </c>
    </row>
    <row r="16" spans="1:34" x14ac:dyDescent="0.25">
      <c r="A16" s="14" t="s">
        <v>18</v>
      </c>
      <c r="B16" s="20">
        <v>8.5743821718458988E-3</v>
      </c>
      <c r="C16">
        <v>4.2626768763894297E-3</v>
      </c>
      <c r="D16">
        <v>2.2664777025015906E-3</v>
      </c>
      <c r="E16">
        <v>1.0039501057011227E-2</v>
      </c>
      <c r="F16">
        <v>1.360179465786329E-2</v>
      </c>
      <c r="G16">
        <v>7.5397779648110298E-3</v>
      </c>
      <c r="H16">
        <v>1.0460301507537689E-2</v>
      </c>
      <c r="I16">
        <v>4.1347775327539244E-3</v>
      </c>
    </row>
    <row r="17" spans="1:34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</row>
    <row r="18" spans="1:34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</row>
    <row r="19" spans="1:34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</row>
    <row r="21" spans="1:34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</row>
    <row r="22" spans="1:34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</row>
    <row r="23" spans="1:34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</row>
    <row r="24" spans="1:34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</row>
    <row r="25" spans="1:34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</row>
    <row r="26" spans="1:34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</row>
    <row r="27" spans="1:34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</row>
    <row r="28" spans="1:34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</row>
    <row r="29" spans="1:34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</row>
    <row r="30" spans="1:34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45D12D-8EE7-459C-91D3-DDABD4ACF9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6E119D-8CA0-49DD-9997-B57505C50E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7190AE-782C-46A5-9159-269828F270A1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198a9f0d-948e-4f5a-af70-f6d2f30972cd"/>
    <ds:schemaRef ds:uri="http://purl.org/dc/terms/"/>
    <ds:schemaRef ds:uri="0b01a07b-8d13-4cb5-9d22-64822278069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2021-10-03T21:05:06Z</dcterms:created>
  <dcterms:modified xsi:type="dcterms:W3CDTF">2021-10-06T17:28:51Z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